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YandexDisk\YandexDisk\ЗАКУПКИ 2025-2027\ТКО ПСД НОВ\"/>
    </mc:Choice>
  </mc:AlternateContent>
  <bookViews>
    <workbookView xWindow="0" yWindow="0" windowWidth="20730" windowHeight="9645"/>
  </bookViews>
  <sheets>
    <sheet name="2022" sheetId="1" r:id="rId1"/>
  </sheets>
  <calcPr calcId="162913"/>
</workbook>
</file>

<file path=xl/calcChain.xml><?xml version="1.0" encoding="utf-8"?>
<calcChain xmlns="http://schemas.openxmlformats.org/spreadsheetml/2006/main">
  <c r="O13" i="1" l="1"/>
  <c r="M13" i="1" l="1"/>
  <c r="L13" i="1" l="1"/>
  <c r="H13" i="1"/>
  <c r="N13" i="1" l="1"/>
  <c r="F14" i="1"/>
  <c r="G14" i="1"/>
  <c r="E14" i="1"/>
  <c r="H14" i="1"/>
  <c r="L14" i="1" l="1"/>
  <c r="O14" i="1"/>
</calcChain>
</file>

<file path=xl/sharedStrings.xml><?xml version="1.0" encoding="utf-8"?>
<sst xmlns="http://schemas.openxmlformats.org/spreadsheetml/2006/main" count="35" uniqueCount="34">
  <si>
    <t>Расчет начальной (максимальной) цены контракта</t>
  </si>
  <si>
    <t>№ п/п</t>
  </si>
  <si>
    <t>Наименование товара (работы, услуги)</t>
  </si>
  <si>
    <t>Номер источника ценовой информации (ИЦИ № i) и цена единицы товара, работы, услуги, представленная i-тым ИЦИ (Цi), руб.</t>
  </si>
  <si>
    <t>Ед. изм.</t>
  </si>
  <si>
    <t>v - кол-во (объем) закупаемого товара (работы, услуги), ед.</t>
  </si>
  <si>
    <t>n - кол-во значений, используе-мых в расчете</t>
  </si>
  <si>
    <t>Определение однородности совокупности значений выявленных цен</t>
  </si>
  <si>
    <t>&lt;ц&gt; - средн. арифм. величина цены единицы прод-ции, руб.</t>
  </si>
  <si>
    <t>Среднее квадратичное отклонение</t>
  </si>
  <si>
    <r>
      <t xml:space="preserve">V - коэф-нт вариации </t>
    </r>
    <r>
      <rPr>
        <sz val="10"/>
        <color indexed="10"/>
        <rFont val="Times New Roman"/>
        <family val="1"/>
        <charset val="204"/>
      </rPr>
      <t>(не должен превышать 33%)</t>
    </r>
  </si>
  <si>
    <t>ВСЕГО</t>
  </si>
  <si>
    <t>Начальная (максимальная) цена контракта определяется и обосновывается посредством применения следующего метода: метод сопоставимых рыночных цен (анализа рынка)</t>
  </si>
  <si>
    <t>Порядок формирования заказчиком начальной (максимальной) цены контракта: расчет произведен на основании Методических рекомендаций по применению методов определения начальной (максимальной) цены котракта (утв. Приказом Министерства экономического развития РФ от 02.10.2013 г. № 567)</t>
  </si>
  <si>
    <t>ОБОСНОВАНИЕ НАЧАЛЬНОЙ (МАКСИМАЛЬНОЙ) ЦЕНЫ КОНТРАКТА</t>
  </si>
  <si>
    <t>Коммерческое предложение № 1</t>
  </si>
  <si>
    <t>Коммерческое предложение № 2</t>
  </si>
  <si>
    <t>Коммерческое предложение № 3</t>
  </si>
  <si>
    <t xml:space="preserve">                        НМЦК, руб. </t>
  </si>
  <si>
    <t>Работник контрактной службы</t>
  </si>
  <si>
    <t>Начальник отдела</t>
  </si>
  <si>
    <t>(должность)</t>
  </si>
  <si>
    <t>/Далаков А.Х</t>
  </si>
  <si>
    <t>(подпись/расшифровка подписи)</t>
  </si>
  <si>
    <t xml:space="preserve">       «УТВЕРЖДАЮ»
Министр природных ресурсов и экологии Республики Ингушетия
(наименование должности уполномоченного лица заказчика)
___________________ Мизиев М.М.
(подпись, ФИО уполномоченного лица заказчика)
                       м.п.</t>
  </si>
  <si>
    <t>8=5+6+7</t>
  </si>
  <si>
    <t>12=           /11</t>
  </si>
  <si>
    <t xml:space="preserve">ОКПД2 </t>
  </si>
  <si>
    <t>КТРУ</t>
  </si>
  <si>
    <t>Проектирование объекта: «Строительство комплексного объекта обработки, утилизации и захоронения твердых коммунальных отходов, расположенного по адресу: с.п. Верхние Ачалуки Малгобекского муниципального района Республики Ингушетия, земельный участок с кадастровым номером 06:01:0000004:1669»</t>
  </si>
  <si>
    <t>41.10.1</t>
  </si>
  <si>
    <t>41.10.10.000-00000001</t>
  </si>
  <si>
    <t>усл.ед</t>
  </si>
  <si>
    <t>Дата подготовки обоснования НМЦК:23.09.2025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</si>
</sst>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0C0C0"/>
      </left>
      <right/>
      <top/>
      <bottom/>
      <diagonal/>
    </border>
    <border>
      <left style="medium">
        <color rgb="FFC0C0C0"/>
      </left>
      <right/>
      <top style="medium">
        <color rgb="FFC0C0C0"/>
      </top>
      <bottom style="thin">
        <color auto="1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thin">
        <color auto="1"/>
      </bottom>
      <diagonal/>
    </border>
    <border>
      <left style="medium">
        <color rgb="FFC0C0C0"/>
      </left>
      <right/>
      <top/>
      <bottom style="medium">
        <color rgb="FFC0C0C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4" fontId="0" fillId="0" borderId="0" xfId="0" applyNumberFormat="1"/>
    <xf numFmtId="0" fontId="8" fillId="0" borderId="0" xfId="0" applyFont="1"/>
    <xf numFmtId="0" fontId="9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11" fillId="0" borderId="0" xfId="0" applyFont="1"/>
    <xf numFmtId="2" fontId="11" fillId="0" borderId="0" xfId="0" applyNumberFormat="1" applyFont="1"/>
    <xf numFmtId="2" fontId="0" fillId="0" borderId="0" xfId="0" applyNumberFormat="1"/>
    <xf numFmtId="2" fontId="0" fillId="0" borderId="0" xfId="0" applyNumberFormat="1" applyBorder="1"/>
    <xf numFmtId="0" fontId="12" fillId="0" borderId="6" xfId="0" applyFont="1" applyBorder="1" applyAlignment="1">
      <alignment horizontal="center" wrapText="1"/>
    </xf>
    <xf numFmtId="0" fontId="13" fillId="0" borderId="0" xfId="0" applyFont="1"/>
    <xf numFmtId="2" fontId="14" fillId="0" borderId="0" xfId="0" applyNumberFormat="1" applyFont="1" applyBorder="1"/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57150</xdr:colOff>
      <xdr:row>10</xdr:row>
      <xdr:rowOff>600075</xdr:rowOff>
    </xdr:from>
    <xdr:to>
      <xdr:col>12</xdr:col>
      <xdr:colOff>847725</xdr:colOff>
      <xdr:row>10</xdr:row>
      <xdr:rowOff>1162050</xdr:rowOff>
    </xdr:to>
    <xdr:pic>
      <xdr:nvPicPr>
        <xdr:cNvPr id="1026" name="Picture 21" descr="C:\Temp\KClipboardExport\sssqsznq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29875" y="3524250"/>
          <a:ext cx="79057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114300</xdr:colOff>
      <xdr:row>10</xdr:row>
      <xdr:rowOff>771525</xdr:rowOff>
    </xdr:from>
    <xdr:to>
      <xdr:col>13</xdr:col>
      <xdr:colOff>752475</xdr:colOff>
      <xdr:row>10</xdr:row>
      <xdr:rowOff>1200150</xdr:rowOff>
    </xdr:to>
    <xdr:pic>
      <xdr:nvPicPr>
        <xdr:cNvPr id="1027" name="Picture 19" descr="C:\Temp\KClipboardExport\8c4wnzhy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1372850" y="3695700"/>
          <a:ext cx="63817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352424</xdr:colOff>
      <xdr:row>11</xdr:row>
      <xdr:rowOff>66675</xdr:rowOff>
    </xdr:from>
    <xdr:to>
      <xdr:col>11</xdr:col>
      <xdr:colOff>635793</xdr:colOff>
      <xdr:row>11</xdr:row>
      <xdr:rowOff>228600</xdr:rowOff>
    </xdr:to>
    <xdr:pic>
      <xdr:nvPicPr>
        <xdr:cNvPr id="1028" name="Рисунок 1" descr="C:\Temp\KClipboardExport\l41eo45a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68182" t="17999" b="24001"/>
        <a:stretch>
          <a:fillRect/>
        </a:stretch>
      </xdr:blipFill>
      <xdr:spPr bwMode="auto">
        <a:xfrm>
          <a:off x="9905999" y="3429000"/>
          <a:ext cx="283369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85725</xdr:colOff>
      <xdr:row>10</xdr:row>
      <xdr:rowOff>409575</xdr:rowOff>
    </xdr:from>
    <xdr:to>
      <xdr:col>7</xdr:col>
      <xdr:colOff>638175</xdr:colOff>
      <xdr:row>10</xdr:row>
      <xdr:rowOff>790575</xdr:rowOff>
    </xdr:to>
    <xdr:pic>
      <xdr:nvPicPr>
        <xdr:cNvPr id="1030" name="Рисунок 1" descr="C:\Temp\KClipboardExport\l41eo45a.gi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 l="68182" t="17999" b="24001"/>
        <a:stretch>
          <a:fillRect/>
        </a:stretch>
      </xdr:blipFill>
      <xdr:spPr bwMode="auto">
        <a:xfrm>
          <a:off x="6819900" y="3333750"/>
          <a:ext cx="55245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topLeftCell="A4" zoomScaleNormal="100" workbookViewId="0">
      <selection activeCell="B17" sqref="B17:O17"/>
    </sheetView>
  </sheetViews>
  <sheetFormatPr defaultRowHeight="15" x14ac:dyDescent="0.25"/>
  <cols>
    <col min="1" max="1" width="4.7109375" customWidth="1"/>
    <col min="2" max="2" width="59.42578125" customWidth="1"/>
    <col min="3" max="3" width="10.85546875" customWidth="1"/>
    <col min="4" max="4" width="9.28515625" customWidth="1"/>
    <col min="5" max="5" width="12" customWidth="1"/>
    <col min="6" max="6" width="12.7109375" customWidth="1"/>
    <col min="7" max="7" width="12.140625" customWidth="1"/>
    <col min="8" max="8" width="11.28515625" bestFit="1" customWidth="1"/>
    <col min="9" max="9" width="8.28515625" customWidth="1"/>
    <col min="10" max="10" width="10.42578125" customWidth="1"/>
    <col min="11" max="12" width="12.28515625" customWidth="1"/>
    <col min="13" max="13" width="13.28515625" customWidth="1"/>
    <col min="14" max="14" width="12.5703125" customWidth="1"/>
    <col min="15" max="15" width="14" bestFit="1" customWidth="1"/>
  </cols>
  <sheetData>
    <row r="1" spans="1:15" ht="87.75" customHeight="1" x14ac:dyDescent="0.25">
      <c r="K1" s="53" t="s">
        <v>24</v>
      </c>
      <c r="L1" s="53"/>
      <c r="M1" s="53"/>
    </row>
    <row r="2" spans="1:15" ht="77.25" customHeight="1" x14ac:dyDescent="0.25">
      <c r="K2" s="53"/>
      <c r="L2" s="53"/>
      <c r="M2" s="53"/>
    </row>
    <row r="3" spans="1:15" x14ac:dyDescent="0.25">
      <c r="B3" s="24"/>
      <c r="C3" s="24"/>
      <c r="D3" s="24"/>
      <c r="M3" s="23"/>
      <c r="N3" s="23"/>
      <c r="O3" s="23"/>
    </row>
    <row r="4" spans="1:15" x14ac:dyDescent="0.25">
      <c r="B4" s="46" t="s">
        <v>14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9" customHeight="1" x14ac:dyDescent="0.25"/>
    <row r="6" spans="1:15" x14ac:dyDescent="0.25">
      <c r="A6" s="1"/>
      <c r="B6" s="50" t="s">
        <v>0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5" x14ac:dyDescent="0.25">
      <c r="A7" s="1"/>
      <c r="B7" s="50" t="s">
        <v>29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ht="30.75" customHeight="1" x14ac:dyDescent="0.25">
      <c r="A8" s="1"/>
      <c r="B8" s="51" t="s">
        <v>13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5" ht="20.25" customHeight="1" x14ac:dyDescent="0.25">
      <c r="A9" s="1"/>
      <c r="B9" s="51" t="s">
        <v>12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</row>
    <row r="10" spans="1:15" ht="45" customHeight="1" x14ac:dyDescent="0.25">
      <c r="A10" s="54" t="s">
        <v>1</v>
      </c>
      <c r="B10" s="55" t="s">
        <v>2</v>
      </c>
      <c r="C10" s="26"/>
      <c r="D10" s="26"/>
      <c r="E10" s="55" t="s">
        <v>3</v>
      </c>
      <c r="F10" s="55"/>
      <c r="G10" s="55"/>
      <c r="H10" s="55"/>
      <c r="I10" s="56" t="s">
        <v>4</v>
      </c>
      <c r="J10" s="55" t="s">
        <v>5</v>
      </c>
      <c r="K10" s="47" t="s">
        <v>6</v>
      </c>
      <c r="L10" s="49" t="s">
        <v>7</v>
      </c>
      <c r="M10" s="49"/>
      <c r="N10" s="49"/>
      <c r="O10" s="28" t="s">
        <v>18</v>
      </c>
    </row>
    <row r="11" spans="1:15" ht="99.75" customHeight="1" x14ac:dyDescent="0.25">
      <c r="A11" s="54"/>
      <c r="B11" s="55"/>
      <c r="C11" s="26" t="s">
        <v>27</v>
      </c>
      <c r="D11" s="26" t="s">
        <v>28</v>
      </c>
      <c r="E11" s="2" t="s">
        <v>15</v>
      </c>
      <c r="F11" s="2" t="s">
        <v>16</v>
      </c>
      <c r="G11" s="2" t="s">
        <v>17</v>
      </c>
      <c r="H11" s="3"/>
      <c r="I11" s="57"/>
      <c r="J11" s="55"/>
      <c r="K11" s="48"/>
      <c r="L11" s="4" t="s">
        <v>8</v>
      </c>
      <c r="M11" s="5" t="s">
        <v>9</v>
      </c>
      <c r="N11" s="5" t="s">
        <v>10</v>
      </c>
      <c r="O11" s="6"/>
    </row>
    <row r="12" spans="1:15" ht="28.5" customHeight="1" x14ac:dyDescent="0.25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8">
        <v>7</v>
      </c>
      <c r="H12" s="7" t="s">
        <v>25</v>
      </c>
      <c r="I12" s="7">
        <v>9</v>
      </c>
      <c r="J12" s="7">
        <v>10</v>
      </c>
      <c r="K12" s="7">
        <v>11</v>
      </c>
      <c r="L12" s="9" t="s">
        <v>26</v>
      </c>
      <c r="M12" s="7">
        <v>13</v>
      </c>
      <c r="N12" s="7">
        <v>14</v>
      </c>
      <c r="O12" s="9">
        <v>15</v>
      </c>
    </row>
    <row r="13" spans="1:15" ht="63.75" x14ac:dyDescent="0.25">
      <c r="A13" s="10">
        <v>1</v>
      </c>
      <c r="B13" s="25" t="s">
        <v>29</v>
      </c>
      <c r="C13" s="25" t="s">
        <v>30</v>
      </c>
      <c r="D13" s="25" t="s">
        <v>31</v>
      </c>
      <c r="E13" s="4">
        <v>29000000</v>
      </c>
      <c r="F13" s="4">
        <v>30000000</v>
      </c>
      <c r="G13" s="4">
        <v>31000000</v>
      </c>
      <c r="H13" s="11">
        <f>SUM(E13:G13)</f>
        <v>90000000</v>
      </c>
      <c r="I13" s="10" t="s">
        <v>32</v>
      </c>
      <c r="J13" s="12">
        <v>1</v>
      </c>
      <c r="K13" s="13">
        <v>3</v>
      </c>
      <c r="L13" s="4">
        <f>ROUND(AVERAGE(E13:G13),2)</f>
        <v>30000000</v>
      </c>
      <c r="M13" s="4">
        <f>STDEV(E13:G13)</f>
        <v>1000000</v>
      </c>
      <c r="N13" s="14">
        <f>M13/L13</f>
        <v>3.3333333333333333E-2</v>
      </c>
      <c r="O13" s="4">
        <f>L13*J13</f>
        <v>30000000</v>
      </c>
    </row>
    <row r="14" spans="1:15" x14ac:dyDescent="0.25">
      <c r="A14" s="15"/>
      <c r="B14" s="16" t="s">
        <v>11</v>
      </c>
      <c r="C14" s="16"/>
      <c r="D14" s="16"/>
      <c r="E14" s="4">
        <f>SUM(E13)</f>
        <v>29000000</v>
      </c>
      <c r="F14" s="4">
        <f>SUM(F13)</f>
        <v>30000000</v>
      </c>
      <c r="G14" s="4">
        <f>SUM(G13)</f>
        <v>31000000</v>
      </c>
      <c r="H14" s="4">
        <f>SUM(H12:H13)</f>
        <v>90000000</v>
      </c>
      <c r="I14" s="17"/>
      <c r="J14" s="17"/>
      <c r="K14" s="17"/>
      <c r="L14" s="27">
        <f>SUM(L13:L13)</f>
        <v>30000000</v>
      </c>
      <c r="M14" s="17"/>
      <c r="N14" s="18"/>
      <c r="O14" s="27">
        <f>SUM(O13:O13)</f>
        <v>30000000</v>
      </c>
    </row>
    <row r="15" spans="1:15" ht="10.5" customHeight="1" x14ac:dyDescent="0.25">
      <c r="A15" s="19"/>
      <c r="B15" s="20"/>
      <c r="C15" s="20"/>
      <c r="D15" s="20"/>
      <c r="E15" s="21"/>
      <c r="F15" s="21"/>
      <c r="G15" s="20"/>
      <c r="H15" s="20"/>
      <c r="I15" s="20"/>
      <c r="J15" s="20"/>
      <c r="K15" s="20"/>
      <c r="L15" s="20"/>
      <c r="M15" s="20"/>
      <c r="N15" s="21"/>
      <c r="O15" s="20"/>
    </row>
    <row r="16" spans="1:15" x14ac:dyDescent="0.25">
      <c r="A16" s="19"/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20"/>
    </row>
    <row r="17" spans="2:15" ht="9.75" customHeight="1" x14ac:dyDescent="0.25">
      <c r="B17" s="45" t="s">
        <v>33</v>
      </c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</row>
    <row r="18" spans="2:15" x14ac:dyDescent="0.25">
      <c r="B18" s="29"/>
      <c r="C18" s="29"/>
      <c r="D18" s="29"/>
      <c r="E18" s="29"/>
      <c r="F18" s="29"/>
      <c r="G18" s="29"/>
      <c r="H18" s="29"/>
      <c r="I18" s="30"/>
      <c r="J18" s="30"/>
      <c r="K18" s="30"/>
      <c r="L18" s="30"/>
      <c r="M18" s="30"/>
      <c r="N18" s="30"/>
      <c r="O18" s="30"/>
    </row>
    <row r="19" spans="2:15" ht="16.5" thickBot="1" x14ac:dyDescent="0.3">
      <c r="B19" s="43" t="s">
        <v>19</v>
      </c>
      <c r="C19" s="44"/>
      <c r="D19" s="44"/>
      <c r="E19" s="44"/>
      <c r="F19" s="44"/>
      <c r="G19" s="44"/>
      <c r="H19" s="44"/>
      <c r="I19" s="22"/>
      <c r="J19" s="31"/>
    </row>
    <row r="20" spans="2:15" ht="15.75" x14ac:dyDescent="0.25">
      <c r="B20" s="33" t="s">
        <v>20</v>
      </c>
      <c r="C20" s="41"/>
      <c r="D20" s="41"/>
      <c r="E20" s="34"/>
      <c r="F20" s="35"/>
      <c r="G20" s="35"/>
      <c r="H20" s="35"/>
      <c r="I20" s="32"/>
      <c r="J20" s="32"/>
      <c r="K20" s="32"/>
      <c r="L20" s="32"/>
      <c r="M20" s="32"/>
      <c r="N20" s="32"/>
      <c r="O20" s="32"/>
    </row>
    <row r="21" spans="2:15" ht="15.75" customHeight="1" thickBot="1" x14ac:dyDescent="0.3">
      <c r="B21" s="36" t="s">
        <v>21</v>
      </c>
      <c r="C21" s="42"/>
      <c r="D21" s="42"/>
      <c r="E21" s="34"/>
      <c r="F21" s="35"/>
      <c r="G21" s="35"/>
      <c r="H21" s="35"/>
      <c r="I21" s="32"/>
      <c r="J21" s="32"/>
      <c r="K21" s="32"/>
      <c r="L21" s="32"/>
      <c r="M21" s="32"/>
      <c r="N21" s="32"/>
      <c r="O21" s="32"/>
    </row>
    <row r="22" spans="2:15" ht="15.75" x14ac:dyDescent="0.25">
      <c r="B22" s="37" t="s">
        <v>22</v>
      </c>
      <c r="C22" s="40"/>
      <c r="D22" s="40"/>
      <c r="E22" s="34"/>
      <c r="F22" s="38"/>
      <c r="G22" s="38"/>
      <c r="H22" s="38"/>
      <c r="I22" s="32"/>
      <c r="J22" s="32"/>
      <c r="K22" s="32"/>
      <c r="L22" s="32"/>
      <c r="M22" s="32"/>
      <c r="N22" s="32"/>
      <c r="O22" s="32"/>
    </row>
    <row r="23" spans="2:15" ht="15.75" customHeight="1" thickBot="1" x14ac:dyDescent="0.3">
      <c r="B23" s="39" t="s">
        <v>23</v>
      </c>
      <c r="C23" s="40"/>
      <c r="D23" s="40"/>
      <c r="E23" s="40"/>
      <c r="F23" s="35"/>
      <c r="G23" s="35"/>
      <c r="H23" s="35"/>
      <c r="I23" s="32"/>
      <c r="J23" s="32"/>
      <c r="K23" s="32"/>
      <c r="L23" s="32"/>
      <c r="M23" s="32"/>
      <c r="N23" s="32"/>
      <c r="O23" s="32"/>
    </row>
  </sheetData>
  <mergeCells count="16">
    <mergeCell ref="K1:M2"/>
    <mergeCell ref="A10:A11"/>
    <mergeCell ref="B10:B11"/>
    <mergeCell ref="E10:H10"/>
    <mergeCell ref="I10:I11"/>
    <mergeCell ref="J10:J11"/>
    <mergeCell ref="B19:H19"/>
    <mergeCell ref="B17:O17"/>
    <mergeCell ref="B4:O4"/>
    <mergeCell ref="K10:K11"/>
    <mergeCell ref="L10:N10"/>
    <mergeCell ref="B6:O6"/>
    <mergeCell ref="B7:O7"/>
    <mergeCell ref="B8:O8"/>
    <mergeCell ref="B9:O9"/>
    <mergeCell ref="B16:N16"/>
  </mergeCells>
  <phoneticPr fontId="0" type="noConversion"/>
  <printOptions horizontalCentered="1"/>
  <pageMargins left="0.19685039370078741" right="0.19685039370078741" top="0.59055118110236227" bottom="0.19685039370078741" header="0.31496062992125984" footer="0.31496062992125984"/>
  <pageSetup paperSize="9"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01</cp:lastModifiedBy>
  <cp:lastPrinted>2025-03-07T08:00:57Z</cp:lastPrinted>
  <dcterms:created xsi:type="dcterms:W3CDTF">2021-12-03T12:51:35Z</dcterms:created>
  <dcterms:modified xsi:type="dcterms:W3CDTF">2025-09-23T06:59:17Z</dcterms:modified>
</cp:coreProperties>
</file>